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8" i="1"/>
  <c r="E11"/>
  <c r="E10"/>
  <c r="B6" l="1"/>
  <c r="B7" l="1"/>
  <c r="B22" l="1"/>
  <c r="E23" l="1"/>
  <c r="B23" l="1"/>
</calcChain>
</file>

<file path=xl/sharedStrings.xml><?xml version="1.0" encoding="utf-8"?>
<sst xmlns="http://schemas.openxmlformats.org/spreadsheetml/2006/main" count="47" uniqueCount="44">
  <si>
    <t>Intäkter</t>
  </si>
  <si>
    <t>Kostnader</t>
  </si>
  <si>
    <t>Elkostnad</t>
  </si>
  <si>
    <t>Medlemsavgift HSO Karlstad</t>
  </si>
  <si>
    <t>Medlemsavgifter</t>
  </si>
  <si>
    <r>
      <t>*</t>
    </r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Kontorsmaterial, porto, medlemsblad</t>
    </r>
  </si>
  <si>
    <t>Årsavgift arkiv</t>
  </si>
  <si>
    <t>Facklitteratur</t>
  </si>
  <si>
    <t xml:space="preserve">Fortbildning </t>
  </si>
  <si>
    <r>
      <t>*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Webbutveckling                             </t>
    </r>
  </si>
  <si>
    <r>
      <t>*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Fördyrande föreningskostnader</t>
    </r>
  </si>
  <si>
    <t xml:space="preserve">Bidrag/fonder/gåvor                  </t>
  </si>
  <si>
    <t>Möteskostnader</t>
  </si>
  <si>
    <t xml:space="preserve">Telefon abonnemang tele/bredband            </t>
  </si>
  <si>
    <t xml:space="preserve">Summa kostnader     </t>
  </si>
  <si>
    <t xml:space="preserve"> – många medlemmar har permobiler som tar stor plats, d.v.s. såväl kansli som lokaler</t>
  </si>
  <si>
    <t xml:space="preserve"> och ev. bussar måste vara tillräckligt stora och tillgängliga och detta innebär större kostnader än normalt. </t>
  </si>
  <si>
    <t xml:space="preserve">Tyvärr finns ingen mindre lokal i HSO:s lokaler där alla medlemmar t.ex. kommer in på en toalett. </t>
  </si>
  <si>
    <t>Stöd till personligt biträde</t>
  </si>
  <si>
    <t>Försäljning</t>
  </si>
  <si>
    <r>
      <t>*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Inköp av kontorsinventarier</t>
    </r>
  </si>
  <si>
    <r>
      <t>*</t>
    </r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 xml:space="preserve">Kostnader för resor och utflykter </t>
    </r>
  </si>
  <si>
    <t>dvs. ett minus på</t>
  </si>
  <si>
    <t>Annonser</t>
  </si>
  <si>
    <t xml:space="preserve">Finansiella intäkter </t>
  </si>
  <si>
    <r>
      <t>*</t>
    </r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Föreningen har ett återkommande medlemsblad med 4 st. fasta utskick om året där kostnaden uppgår</t>
    </r>
  </si>
  <si>
    <t>Neuroförbundet</t>
  </si>
  <si>
    <t>Restaurangchansen</t>
  </si>
  <si>
    <t xml:space="preserve">Den gemensamma toaletten är inte tillgänglig för våra medlemmar med permobil. </t>
  </si>
  <si>
    <t>Soc. avg. , Försäkringar, KP pension, löneadm.</t>
  </si>
  <si>
    <t>till  ca 20 000 kr.</t>
  </si>
  <si>
    <r>
      <t>*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Inventarier och teknisk utustning föråldras och behöver förnyas.</t>
    </r>
  </si>
  <si>
    <r>
      <t>*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Kostnader för webbsida samt litteratur och support.</t>
    </r>
  </si>
  <si>
    <r>
      <t>*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Fördyrande kostnader för föreningen i samband med resor och aktiviteter för föreningens medlemmar</t>
    </r>
  </si>
  <si>
    <t>Folkspel</t>
  </si>
  <si>
    <t>Lönebidrag AF</t>
  </si>
  <si>
    <r>
      <t>*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Vi räknar då med en längre resa/utflykt per termin.</t>
    </r>
  </si>
  <si>
    <t>VB Karlst kmn</t>
  </si>
  <si>
    <t>VB Hammarö kmn</t>
  </si>
  <si>
    <t xml:space="preserve">Lön för Kanslist och Assistent              </t>
  </si>
  <si>
    <t xml:space="preserve">Preliminär budget 2020 Neuro Karlstad med omnejd </t>
  </si>
  <si>
    <t>Aktivitetsbidrag fr.</t>
  </si>
  <si>
    <t xml:space="preserve">Summa intäkter </t>
  </si>
  <si>
    <t>Neuro kansli -  hyra + städ &amp; gem. 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</si>
</sst>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0" fontId="0" fillId="0" borderId="0" xfId="0" applyNumberForma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/>
    <xf numFmtId="0" fontId="6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0</xdr:row>
      <xdr:rowOff>0</xdr:rowOff>
    </xdr:from>
    <xdr:to>
      <xdr:col>4</xdr:col>
      <xdr:colOff>571500</xdr:colOff>
      <xdr:row>2</xdr:row>
      <xdr:rowOff>99060</xdr:rowOff>
    </xdr:to>
    <xdr:pic>
      <xdr:nvPicPr>
        <xdr:cNvPr id="4" name="Bildobjekt 0" descr="neuro_tagline_cmyk_Karlstad m o kompr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3480" y="0"/>
          <a:ext cx="1173480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zoomScaleNormal="100" workbookViewId="0">
      <selection activeCell="B9" sqref="B9"/>
    </sheetView>
  </sheetViews>
  <sheetFormatPr defaultRowHeight="14.4"/>
  <cols>
    <col min="1" max="1" width="20.77734375" customWidth="1"/>
    <col min="2" max="2" width="16.109375" customWidth="1"/>
    <col min="3" max="3" width="5.6640625" customWidth="1"/>
    <col min="4" max="4" width="35.5546875" customWidth="1"/>
  </cols>
  <sheetData>
    <row r="1" spans="1:7" ht="18">
      <c r="A1" s="12" t="s">
        <v>40</v>
      </c>
      <c r="B1" s="1"/>
      <c r="C1" s="1"/>
    </row>
    <row r="3" spans="1:7">
      <c r="A3" s="2" t="s">
        <v>0</v>
      </c>
      <c r="D3" s="2" t="s">
        <v>1</v>
      </c>
    </row>
    <row r="5" spans="1:7">
      <c r="A5" t="s">
        <v>35</v>
      </c>
      <c r="B5" s="3">
        <v>110256</v>
      </c>
      <c r="C5" s="3"/>
      <c r="D5" t="s">
        <v>43</v>
      </c>
      <c r="E5" s="8">
        <v>49413</v>
      </c>
    </row>
    <row r="6" spans="1:7">
      <c r="A6" t="s">
        <v>35</v>
      </c>
      <c r="B6" s="3">
        <f>PRODUCT(8193,12)</f>
        <v>98316</v>
      </c>
      <c r="D6" t="s">
        <v>2</v>
      </c>
      <c r="E6" s="3">
        <v>4963</v>
      </c>
    </row>
    <row r="7" spans="1:7">
      <c r="A7" t="s">
        <v>18</v>
      </c>
      <c r="B7" s="3">
        <f xml:space="preserve"> 5000*12</f>
        <v>60000</v>
      </c>
      <c r="C7" s="6"/>
      <c r="D7" t="s">
        <v>34</v>
      </c>
      <c r="E7" s="3">
        <v>3000</v>
      </c>
    </row>
    <row r="8" spans="1:7">
      <c r="A8" t="s">
        <v>11</v>
      </c>
      <c r="B8" s="3">
        <f>SUM(3300, 12000, 6800, 7400, 7400, 500,30000)</f>
        <v>67400</v>
      </c>
      <c r="D8" t="s">
        <v>12</v>
      </c>
      <c r="E8" s="3">
        <v>50000</v>
      </c>
    </row>
    <row r="9" spans="1:7">
      <c r="A9" t="s">
        <v>19</v>
      </c>
      <c r="B9" s="3">
        <v>20000</v>
      </c>
      <c r="C9" s="6"/>
      <c r="D9" t="s">
        <v>3</v>
      </c>
      <c r="E9" s="3">
        <v>500</v>
      </c>
    </row>
    <row r="10" spans="1:7">
      <c r="A10" t="s">
        <v>24</v>
      </c>
      <c r="B10" s="8">
        <v>5000</v>
      </c>
      <c r="D10" t="s">
        <v>39</v>
      </c>
      <c r="E10" s="3">
        <f>SUM((((12145+11388)*4) + (((12145+11388)*8)*1.016)))</f>
        <v>285408.22400000005</v>
      </c>
    </row>
    <row r="11" spans="1:7">
      <c r="A11" t="s">
        <v>4</v>
      </c>
      <c r="B11" s="3">
        <v>34000</v>
      </c>
      <c r="C11" s="3"/>
      <c r="D11" s="4" t="s">
        <v>29</v>
      </c>
      <c r="E11" s="8">
        <f>SUM((((7512)*4)+(((7512*1.016)*8))+((663 + 1819)*12)))</f>
        <v>120889.53599999999</v>
      </c>
    </row>
    <row r="12" spans="1:7" ht="16.2">
      <c r="A12" t="s">
        <v>34</v>
      </c>
      <c r="B12" s="3">
        <v>5000</v>
      </c>
      <c r="D12" t="s">
        <v>5</v>
      </c>
      <c r="E12" s="11">
        <v>25000</v>
      </c>
    </row>
    <row r="13" spans="1:7" ht="16.2">
      <c r="A13" t="s">
        <v>27</v>
      </c>
      <c r="B13" s="3">
        <v>7800</v>
      </c>
      <c r="C13" s="3"/>
      <c r="D13" t="s">
        <v>20</v>
      </c>
      <c r="E13" s="8">
        <v>10000</v>
      </c>
    </row>
    <row r="14" spans="1:7">
      <c r="A14" s="5" t="s">
        <v>41</v>
      </c>
      <c r="B14" s="3">
        <v>10000</v>
      </c>
      <c r="D14" t="s">
        <v>6</v>
      </c>
      <c r="E14" s="3">
        <v>1000</v>
      </c>
    </row>
    <row r="15" spans="1:7">
      <c r="A15" t="s">
        <v>26</v>
      </c>
      <c r="C15" s="3"/>
      <c r="D15" t="s">
        <v>13</v>
      </c>
      <c r="E15" s="3">
        <v>10000</v>
      </c>
    </row>
    <row r="16" spans="1:7">
      <c r="D16" t="s">
        <v>7</v>
      </c>
      <c r="E16" s="3">
        <v>1000</v>
      </c>
      <c r="G16" s="3"/>
    </row>
    <row r="17" spans="1:5">
      <c r="A17" t="s">
        <v>37</v>
      </c>
      <c r="B17" s="8">
        <v>82600</v>
      </c>
      <c r="D17" s="7" t="s">
        <v>8</v>
      </c>
      <c r="E17" s="3">
        <v>10000</v>
      </c>
    </row>
    <row r="18" spans="1:5" ht="16.2">
      <c r="A18" t="s">
        <v>38</v>
      </c>
      <c r="B18" s="3">
        <v>1100</v>
      </c>
      <c r="D18" t="s">
        <v>9</v>
      </c>
      <c r="E18" s="3">
        <v>6000</v>
      </c>
    </row>
    <row r="19" spans="1:5" ht="16.2">
      <c r="C19" s="2"/>
      <c r="D19" t="s">
        <v>10</v>
      </c>
      <c r="E19" s="3">
        <v>10000</v>
      </c>
    </row>
    <row r="20" spans="1:5" ht="16.2">
      <c r="D20" t="s">
        <v>21</v>
      </c>
      <c r="E20" s="3">
        <v>50000</v>
      </c>
    </row>
    <row r="21" spans="1:5">
      <c r="D21" t="s">
        <v>23</v>
      </c>
      <c r="E21" s="3">
        <v>10000</v>
      </c>
    </row>
    <row r="22" spans="1:5">
      <c r="A22" s="2" t="s">
        <v>42</v>
      </c>
      <c r="B22" s="10">
        <f>SUM(B5:B18)</f>
        <v>501472</v>
      </c>
      <c r="D22" t="s">
        <v>27</v>
      </c>
      <c r="E22" s="3">
        <v>3900</v>
      </c>
    </row>
    <row r="23" spans="1:5">
      <c r="A23" s="2" t="s">
        <v>22</v>
      </c>
      <c r="B23" s="13">
        <f>E23-B22</f>
        <v>149601.76</v>
      </c>
      <c r="D23" s="2" t="s">
        <v>14</v>
      </c>
      <c r="E23" s="10">
        <f>SUM(E5:E22)</f>
        <v>651073.76</v>
      </c>
    </row>
    <row r="25" spans="1:5" ht="16.2">
      <c r="A25" t="s">
        <v>25</v>
      </c>
    </row>
    <row r="26" spans="1:5">
      <c r="A26" t="s">
        <v>30</v>
      </c>
    </row>
    <row r="28" spans="1:5" ht="16.2">
      <c r="A28" t="s">
        <v>31</v>
      </c>
    </row>
    <row r="30" spans="1:5" ht="16.2">
      <c r="A30" t="s">
        <v>32</v>
      </c>
    </row>
    <row r="32" spans="1:5" ht="16.2">
      <c r="A32" t="s">
        <v>33</v>
      </c>
    </row>
    <row r="33" spans="1:3">
      <c r="A33" s="9" t="s">
        <v>15</v>
      </c>
    </row>
    <row r="34" spans="1:3">
      <c r="A34" s="9" t="s">
        <v>16</v>
      </c>
    </row>
    <row r="35" spans="1:3">
      <c r="A35" s="9" t="s">
        <v>17</v>
      </c>
    </row>
    <row r="36" spans="1:3">
      <c r="A36" s="9" t="s">
        <v>28</v>
      </c>
    </row>
    <row r="38" spans="1:3" ht="16.2">
      <c r="A38" t="s">
        <v>36</v>
      </c>
    </row>
    <row r="39" spans="1:3">
      <c r="C39" s="10"/>
    </row>
  </sheetData>
  <pageMargins left="0.7" right="0.7" top="0.75" bottom="0.75" header="0.3" footer="0.3"/>
  <pageSetup paperSize="9" orientation="portrait" r:id="rId1"/>
  <headerFooter>
    <oddHeader xml:space="preserve">&amp;C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</cp:lastModifiedBy>
  <cp:lastPrinted>2018-02-27T12:15:19Z</cp:lastPrinted>
  <dcterms:created xsi:type="dcterms:W3CDTF">2010-10-21T08:17:17Z</dcterms:created>
  <dcterms:modified xsi:type="dcterms:W3CDTF">2020-02-20T14:25:13Z</dcterms:modified>
</cp:coreProperties>
</file>